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4\users2\klee4\My Documents\1. STA\10. Temporarily Assigned\14. QNA manual\9. Excel\"/>
    </mc:Choice>
  </mc:AlternateContent>
  <xr:revisionPtr revIDLastSave="0" documentId="8_{449B5738-1566-4F80-9BE9-EEECEE08F620}" xr6:coauthVersionLast="31" xr6:coauthVersionMax="31" xr10:uidLastSave="{00000000-0000-0000-0000-000000000000}"/>
  <bookViews>
    <workbookView xWindow="720" yWindow="945" windowWidth="28035" windowHeight="11730" xr2:uid="{00000000-000D-0000-FFFF-FFFF00000000}"/>
  </bookViews>
  <sheets>
    <sheet name="Example 5.1" sheetId="1" r:id="rId1"/>
    <sheet name="Example 5.2" sheetId="2" r:id="rId2"/>
  </sheets>
  <calcPr calcId="179017"/>
</workbook>
</file>

<file path=xl/calcChain.xml><?xml version="1.0" encoding="utf-8"?>
<calcChain xmlns="http://schemas.openxmlformats.org/spreadsheetml/2006/main">
  <c r="B9" i="2" l="1"/>
  <c r="B8" i="2"/>
  <c r="A6" i="2"/>
  <c r="A7" i="2" s="1"/>
  <c r="A8" i="2" s="1"/>
  <c r="A9" i="2" s="1"/>
  <c r="C9" i="2"/>
  <c r="C7" i="2"/>
  <c r="I15" i="2"/>
  <c r="K15" i="2" s="1"/>
  <c r="E9" i="2" s="1"/>
  <c r="I14" i="2"/>
  <c r="H12" i="2"/>
  <c r="H13" i="2" s="1"/>
  <c r="H14" i="2" s="1"/>
  <c r="H15" i="2" s="1"/>
  <c r="I8" i="1"/>
  <c r="K8" i="1" s="1"/>
  <c r="I7" i="1"/>
  <c r="K7" i="1" s="1"/>
  <c r="H6" i="1"/>
  <c r="H7" i="1" s="1"/>
  <c r="H8" i="1" s="1"/>
  <c r="K14" i="2" l="1"/>
  <c r="C8" i="2"/>
  <c r="C6" i="2"/>
  <c r="C5" i="2"/>
  <c r="J11" i="2"/>
  <c r="K11" i="2" s="1"/>
  <c r="E5" i="2" s="1"/>
  <c r="J13" i="2"/>
  <c r="J14" i="2"/>
  <c r="J15" i="2"/>
  <c r="J12" i="2"/>
  <c r="E9" i="1"/>
  <c r="E5" i="1"/>
  <c r="J8" i="1"/>
  <c r="J7" i="1"/>
  <c r="E8" i="1"/>
  <c r="E12" i="1"/>
  <c r="E10" i="1"/>
  <c r="F11" i="1"/>
  <c r="F7" i="1"/>
  <c r="F10" i="1"/>
  <c r="F8" i="1"/>
  <c r="E6" i="1"/>
  <c r="F6" i="1"/>
  <c r="J6" i="1"/>
  <c r="F9" i="1"/>
  <c r="F12" i="1"/>
  <c r="E7" i="1"/>
  <c r="E11" i="1"/>
  <c r="K12" i="2" l="1"/>
  <c r="E8" i="2"/>
  <c r="K13" i="2"/>
  <c r="J5" i="1"/>
  <c r="K5" i="1" s="1"/>
  <c r="F5" i="1"/>
  <c r="E7" i="2" l="1"/>
  <c r="E6" i="2"/>
  <c r="K6" i="1"/>
</calcChain>
</file>

<file path=xl/sharedStrings.xml><?xml version="1.0" encoding="utf-8"?>
<sst xmlns="http://schemas.openxmlformats.org/spreadsheetml/2006/main" count="58" uniqueCount="35">
  <si>
    <t>(1)</t>
  </si>
  <si>
    <t>(2)</t>
  </si>
  <si>
    <t>(3)</t>
  </si>
  <si>
    <t>(4)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</si>
  <si>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</si>
  <si>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</si>
  <si>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</si>
  <si>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</si>
  <si>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</si>
  <si>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</si>
  <si>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</si>
  <si>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</si>
  <si>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</si>
  <si>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</si>
  <si>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</si>
  <si>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</si>
  <si>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</si>
  <si>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</si>
  <si>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</si>
  <si>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</si>
  <si>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 xml:space="preserve">Quarterly Splicing </t>
  </si>
  <si>
    <t xml:space="preserve">Annual  Splicing </t>
  </si>
  <si>
    <t>q1 2014</t>
  </si>
  <si>
    <t>q2 2014</t>
  </si>
  <si>
    <t>q3 2014</t>
  </si>
  <si>
    <t>q4 2014</t>
  </si>
  <si>
    <t>Step 1</t>
  </si>
  <si>
    <t>Step 2</t>
  </si>
  <si>
    <t>QNA series</t>
  </si>
  <si>
    <t>Graduated Spliced
QNA series</t>
  </si>
  <si>
    <t>Example 5.1. Basic Splicing Techniques</t>
  </si>
  <si>
    <t>Spliced QNA series</t>
  </si>
  <si>
    <t>New</t>
  </si>
  <si>
    <t>Old</t>
  </si>
  <si>
    <t>Example 5.2. Graduated Splicing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</si>
</sst>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wrapText="1"/>
    </xf>
    <xf numFmtId="0" fontId="4" fillId="2" borderId="0" xfId="0" quotePrefix="1" applyFont="1" applyFill="1" applyBorder="1" applyAlignment="1">
      <alignment horizontal="right" vertical="center" wrapText="1"/>
    </xf>
    <xf numFmtId="1" fontId="4" fillId="2" borderId="0" xfId="0" applyNumberFormat="1" applyFont="1" applyFill="1" applyAlignment="1">
      <alignment horizontal="left" vertical="center" wrapText="1"/>
    </xf>
    <xf numFmtId="164" fontId="4" fillId="2" borderId="0" xfId="0" quotePrefix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03319047144427E-2"/>
          <c:y val="5.1502268286751716E-2"/>
          <c:w val="0.83655536028119504"/>
          <c:h val="0.678111587982833"/>
        </c:manualLayout>
      </c:layout>
      <c:lineChart>
        <c:grouping val="standard"/>
        <c:varyColors val="0"/>
        <c:ser>
          <c:idx val="1"/>
          <c:order val="0"/>
          <c:tx>
            <c:v>#REF! #REF!</c:v>
          </c:tx>
          <c:cat>
            <c:strRef>
              <c:f>'Example 5.1'!$A$5:$A$16</c:f>
              <c:strCache>
                <c:ptCount val="12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  <c:pt idx="8">
                  <c:v>q1 2012</c:v>
                </c:pt>
                <c:pt idx="9">
                  <c:v>q2 2012</c:v>
                </c:pt>
                <c:pt idx="10">
                  <c:v>q3 2012</c:v>
                </c:pt>
                <c:pt idx="11">
                  <c:v>q4 2012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61-4412-97ED-796771FC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64544"/>
        <c:axId val="75583488"/>
      </c:lineChart>
      <c:lineChart>
        <c:grouping val="standard"/>
        <c:varyColors val="0"/>
        <c:ser>
          <c:idx val="0"/>
          <c:order val="1"/>
          <c:tx>
            <c:v>#REF! #REF!</c:v>
          </c:tx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61-4412-97ED-796771FC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85024"/>
        <c:axId val="75586944"/>
      </c:lineChart>
      <c:catAx>
        <c:axId val="755645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←─────</a:t>
                </a:r>
                <a:r>
                  <a:rPr lang="en-US" sz="1000" b="1" i="0" u="none" strike="noStrike" baseline="0"/>
                  <a:t>──---───</a:t>
                </a:r>
                <a:r>
                  <a:rPr lang="en-US"/>
                  <a:t>───Back Series</a:t>
                </a:r>
                <a:r>
                  <a:rPr lang="en-US" sz="1000" b="1" i="0" u="none" strike="noStrike" baseline="0"/>
                  <a:t>────---──</a:t>
                </a:r>
                <a:r>
                  <a:rPr lang="en-US"/>
                  <a:t>──────→</a:t>
                </a:r>
              </a:p>
            </c:rich>
          </c:tx>
          <c:layout>
            <c:manualLayout>
              <c:xMode val="edge"/>
              <c:yMode val="edge"/>
              <c:x val="0.100712544621762"/>
              <c:y val="0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5583488"/>
        <c:crosses val="autoZero"/>
        <c:auto val="0"/>
        <c:lblAlgn val="ctr"/>
        <c:lblOffset val="100"/>
        <c:tickLblSkip val="1"/>
        <c:tickMarkSkip val="4"/>
        <c:noMultiLvlLbl val="0"/>
      </c:catAx>
      <c:valAx>
        <c:axId val="75583488"/>
        <c:scaling>
          <c:orientation val="minMax"/>
          <c:max val="108"/>
          <c:min val="96"/>
        </c:scaling>
        <c:delete val="0"/>
        <c:axPos val="l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5564544"/>
        <c:crosses val="autoZero"/>
        <c:crossBetween val="between"/>
      </c:valAx>
      <c:catAx>
        <c:axId val="75585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←----Forward Series----→</a:t>
                </a:r>
              </a:p>
            </c:rich>
          </c:tx>
          <c:layout>
            <c:manualLayout>
              <c:xMode val="edge"/>
              <c:yMode val="edge"/>
              <c:x val="0.67883933021031395"/>
              <c:y val="0"/>
            </c:manualLayout>
          </c:layout>
          <c:overlay val="0"/>
        </c:title>
        <c:majorTickMark val="out"/>
        <c:minorTickMark val="none"/>
        <c:tickLblPos val="none"/>
        <c:crossAx val="75586944"/>
        <c:crosses val="autoZero"/>
        <c:auto val="0"/>
        <c:lblAlgn val="ctr"/>
        <c:lblOffset val="100"/>
        <c:noMultiLvlLbl val="0"/>
      </c:catAx>
      <c:valAx>
        <c:axId val="75586944"/>
        <c:scaling>
          <c:orientation val="minMax"/>
          <c:max val="1080"/>
          <c:min val="960"/>
        </c:scaling>
        <c:delete val="0"/>
        <c:axPos val="r"/>
        <c:numFmt formatCode="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5585024"/>
        <c:crosses val="max"/>
        <c:crossBetween val="between"/>
      </c:valAx>
      <c:spPr>
        <a:effectLst>
          <a:outerShdw blurRad="50800" dist="50800" dir="5400000" algn="ctr" rotWithShape="0">
            <a:schemeClr val="bg1"/>
          </a:outerShdw>
        </a:effectLst>
      </c:spPr>
    </c:plotArea>
    <c:legend>
      <c:legendPos val="r"/>
      <c:layout>
        <c:manualLayout>
          <c:xMode val="edge"/>
          <c:yMode val="edge"/>
          <c:x val="0.12126537785588878"/>
          <c:y val="0.81974248927038762"/>
          <c:w val="0.78207381370826001"/>
          <c:h val="0.1845493562231772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66" l="0.70000000000000162" r="0.70000000000000162" t="0.750000000000006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03319047144427E-2"/>
          <c:y val="5.1502268286751716E-2"/>
          <c:w val="0.83655536028119504"/>
          <c:h val="0.678111587982833"/>
        </c:manualLayout>
      </c:layout>
      <c:lineChart>
        <c:grouping val="standard"/>
        <c:varyColors val="0"/>
        <c:ser>
          <c:idx val="1"/>
          <c:order val="0"/>
          <c:tx>
            <c:v>#REF! #REF!</c:v>
          </c:tx>
          <c:cat>
            <c:strRef>
              <c:f>'Example 5.2'!$A$11:$A$22</c:f>
              <c:strCache>
                <c:ptCount val="12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  <c:pt idx="8">
                  <c:v>q1 2012</c:v>
                </c:pt>
                <c:pt idx="9">
                  <c:v>q2 2012</c:v>
                </c:pt>
                <c:pt idx="10">
                  <c:v>q3 2012</c:v>
                </c:pt>
                <c:pt idx="11">
                  <c:v>q4 2012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0F-4C9F-823B-5EAEFA6D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163968"/>
        <c:axId val="422165888"/>
      </c:lineChart>
      <c:lineChart>
        <c:grouping val="standard"/>
        <c:varyColors val="0"/>
        <c:ser>
          <c:idx val="0"/>
          <c:order val="1"/>
          <c:tx>
            <c:v>#REF! #REF!</c:v>
          </c:tx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0F-4C9F-823B-5EAEFA6D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06656"/>
        <c:axId val="77208576"/>
      </c:lineChart>
      <c:catAx>
        <c:axId val="4221639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←─────</a:t>
                </a:r>
                <a:r>
                  <a:rPr lang="en-US" sz="1000" b="1" i="0" u="none" strike="noStrike" baseline="0"/>
                  <a:t>──---───</a:t>
                </a:r>
                <a:r>
                  <a:rPr lang="en-US"/>
                  <a:t>───Back Series</a:t>
                </a:r>
                <a:r>
                  <a:rPr lang="en-US" sz="1000" b="1" i="0" u="none" strike="noStrike" baseline="0"/>
                  <a:t>────---──</a:t>
                </a:r>
                <a:r>
                  <a:rPr lang="en-US"/>
                  <a:t>──────→</a:t>
                </a:r>
              </a:p>
            </c:rich>
          </c:tx>
          <c:layout>
            <c:manualLayout>
              <c:xMode val="edge"/>
              <c:yMode val="edge"/>
              <c:x val="0.100712544621762"/>
              <c:y val="0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2165888"/>
        <c:crosses val="autoZero"/>
        <c:auto val="0"/>
        <c:lblAlgn val="ctr"/>
        <c:lblOffset val="100"/>
        <c:tickLblSkip val="1"/>
        <c:tickMarkSkip val="4"/>
        <c:noMultiLvlLbl val="0"/>
      </c:catAx>
      <c:valAx>
        <c:axId val="422165888"/>
        <c:scaling>
          <c:orientation val="minMax"/>
          <c:max val="108"/>
          <c:min val="96"/>
        </c:scaling>
        <c:delete val="0"/>
        <c:axPos val="l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2163968"/>
        <c:crosses val="autoZero"/>
        <c:crossBetween val="between"/>
      </c:valAx>
      <c:catAx>
        <c:axId val="77206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←----Forward Series----→</a:t>
                </a:r>
              </a:p>
            </c:rich>
          </c:tx>
          <c:layout>
            <c:manualLayout>
              <c:xMode val="edge"/>
              <c:yMode val="edge"/>
              <c:x val="0.67883933021031428"/>
              <c:y val="0"/>
            </c:manualLayout>
          </c:layout>
          <c:overlay val="0"/>
        </c:title>
        <c:majorTickMark val="out"/>
        <c:minorTickMark val="none"/>
        <c:tickLblPos val="none"/>
        <c:crossAx val="77208576"/>
        <c:crosses val="autoZero"/>
        <c:auto val="0"/>
        <c:lblAlgn val="ctr"/>
        <c:lblOffset val="100"/>
        <c:noMultiLvlLbl val="0"/>
      </c:catAx>
      <c:valAx>
        <c:axId val="77208576"/>
        <c:scaling>
          <c:orientation val="minMax"/>
          <c:max val="1080"/>
          <c:min val="960"/>
        </c:scaling>
        <c:delete val="0"/>
        <c:axPos val="r"/>
        <c:numFmt formatCode="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7206656"/>
        <c:crosses val="max"/>
        <c:crossBetween val="between"/>
      </c:valAx>
      <c:spPr>
        <a:effectLst>
          <a:outerShdw blurRad="50800" dist="50800" dir="5400000" algn="ctr" rotWithShape="0">
            <a:schemeClr val="bg1"/>
          </a:outerShdw>
        </a:effectLst>
      </c:spPr>
    </c:plotArea>
    <c:legend>
      <c:legendPos val="r"/>
      <c:layout>
        <c:manualLayout>
          <c:xMode val="edge"/>
          <c:yMode val="edge"/>
          <c:x val="0.12126537785588883"/>
          <c:y val="0.81974248927038762"/>
          <c:w val="0.78207381370826001"/>
          <c:h val="0.1845493562231773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88" l="0.70000000000000162" r="0.700000000000001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3831550" y="7534275"/>
    <xdr:ext cx="6019800" cy="2981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30721" name="Text Box 1">
          <a:extLst xmlns:a="http://schemas.openxmlformats.org/drawingml/2006/main">
            <a:ext uri="{FF2B5EF4-FFF2-40B4-BE49-F238E27FC236}">
              <a16:creationId xmlns:a16="http://schemas.microsoft.com/office/drawing/2014/main" id="{B041DCF8-4098-4EC4-9430-F18CDF22506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FED6CD28-4BA2-40D8-8A1C-D5713548A0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131B6C45-610B-4B4E-B558-E0684237A23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B91CA357-CA08-476B-AD6D-F4F2D8425D3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AFB657E2-C140-45B1-B46A-10AE25A6F7A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91714B4E-E263-4BD8-952F-D53E08D07DA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7" name="Text Box 1">
          <a:extLst xmlns:a="http://schemas.openxmlformats.org/drawingml/2006/main">
            <a:ext uri="{FF2B5EF4-FFF2-40B4-BE49-F238E27FC236}">
              <a16:creationId xmlns:a16="http://schemas.microsoft.com/office/drawing/2014/main" id="{DBEA6B63-9DFE-421A-AAF7-51E4B7AD26B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8" name="Text Box 1">
          <a:extLst xmlns:a="http://schemas.openxmlformats.org/drawingml/2006/main">
            <a:ext uri="{FF2B5EF4-FFF2-40B4-BE49-F238E27FC236}">
              <a16:creationId xmlns:a16="http://schemas.microsoft.com/office/drawing/2014/main" id="{FE58E848-66C4-4130-9823-A415FE07FB3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9" name="Text Box 1">
          <a:extLst xmlns:a="http://schemas.openxmlformats.org/drawingml/2006/main">
            <a:ext uri="{FF2B5EF4-FFF2-40B4-BE49-F238E27FC236}">
              <a16:creationId xmlns:a16="http://schemas.microsoft.com/office/drawing/2014/main" id="{2122BFC4-1FC1-434C-BDB2-9F0D3B37178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0" name="Text Box 1">
          <a:extLst xmlns:a="http://schemas.openxmlformats.org/drawingml/2006/main">
            <a:ext uri="{FF2B5EF4-FFF2-40B4-BE49-F238E27FC236}">
              <a16:creationId xmlns:a16="http://schemas.microsoft.com/office/drawing/2014/main" id="{ED1AA015-6010-4B26-801C-3021DCDD81E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1" name="Text Box 1">
          <a:extLst xmlns:a="http://schemas.openxmlformats.org/drawingml/2006/main">
            <a:ext uri="{FF2B5EF4-FFF2-40B4-BE49-F238E27FC236}">
              <a16:creationId xmlns:a16="http://schemas.microsoft.com/office/drawing/2014/main" id="{3802C763-89E3-42B0-810B-404C6E73B96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2" name="Text Box 1">
          <a:extLst xmlns:a="http://schemas.openxmlformats.org/drawingml/2006/main">
            <a:ext uri="{FF2B5EF4-FFF2-40B4-BE49-F238E27FC236}">
              <a16:creationId xmlns:a16="http://schemas.microsoft.com/office/drawing/2014/main" id="{D7824687-CF38-4A0A-BC1D-6338806C5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3" name="Text Box 1">
          <a:extLst xmlns:a="http://schemas.openxmlformats.org/drawingml/2006/main">
            <a:ext uri="{FF2B5EF4-FFF2-40B4-BE49-F238E27FC236}">
              <a16:creationId xmlns:a16="http://schemas.microsoft.com/office/drawing/2014/main" id="{76D954E9-8940-44C2-8D5E-65B6C5580D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4" name="Text Box 1">
          <a:extLst xmlns:a="http://schemas.openxmlformats.org/drawingml/2006/main">
            <a:ext uri="{FF2B5EF4-FFF2-40B4-BE49-F238E27FC236}">
              <a16:creationId xmlns:a16="http://schemas.microsoft.com/office/drawing/2014/main" id="{656A9B6D-BD9B-46E5-A2C1-6634F8DDFC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5" name="Text Box 1">
          <a:extLst xmlns:a="http://schemas.openxmlformats.org/drawingml/2006/main">
            <a:ext uri="{FF2B5EF4-FFF2-40B4-BE49-F238E27FC236}">
              <a16:creationId xmlns:a16="http://schemas.microsoft.com/office/drawing/2014/main" id="{C3962188-6B84-40C0-AD80-D2333B673EB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6" name="Text Box 1">
          <a:extLst xmlns:a="http://schemas.openxmlformats.org/drawingml/2006/main">
            <a:ext uri="{FF2B5EF4-FFF2-40B4-BE49-F238E27FC236}">
              <a16:creationId xmlns:a16="http://schemas.microsoft.com/office/drawing/2014/main" id="{8F970B40-3B74-4FF7-893F-DD1C81DE68D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7" name="Text Box 1">
          <a:extLst xmlns:a="http://schemas.openxmlformats.org/drawingml/2006/main">
            <a:ext uri="{FF2B5EF4-FFF2-40B4-BE49-F238E27FC236}">
              <a16:creationId xmlns:a16="http://schemas.microsoft.com/office/drawing/2014/main" id="{DF0C1E15-9E07-4E81-87EA-B8939B0BC73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8" name="Text Box 1">
          <a:extLst xmlns:a="http://schemas.openxmlformats.org/drawingml/2006/main">
            <a:ext uri="{FF2B5EF4-FFF2-40B4-BE49-F238E27FC236}">
              <a16:creationId xmlns:a16="http://schemas.microsoft.com/office/drawing/2014/main" id="{52BD0BB0-64A3-497B-850F-5D0F3ED8272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9" name="Text Box 1">
          <a:extLst xmlns:a="http://schemas.openxmlformats.org/drawingml/2006/main">
            <a:ext uri="{FF2B5EF4-FFF2-40B4-BE49-F238E27FC236}">
              <a16:creationId xmlns:a16="http://schemas.microsoft.com/office/drawing/2014/main" id="{5B68DF4D-5349-43B6-902D-B6BA59CCC78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0" name="Text Box 1">
          <a:extLst xmlns:a="http://schemas.openxmlformats.org/drawingml/2006/main">
            <a:ext uri="{FF2B5EF4-FFF2-40B4-BE49-F238E27FC236}">
              <a16:creationId xmlns:a16="http://schemas.microsoft.com/office/drawing/2014/main" id="{C225C8EC-05A7-4D0D-9DDA-410C9D127F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1" name="Text Box 1">
          <a:extLst xmlns:a="http://schemas.openxmlformats.org/drawingml/2006/main">
            <a:ext uri="{FF2B5EF4-FFF2-40B4-BE49-F238E27FC236}">
              <a16:creationId xmlns:a16="http://schemas.microsoft.com/office/drawing/2014/main" id="{ABFDE73B-F72F-4906-B6CE-376C583880B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2" name="Text Box 1">
          <a:extLst xmlns:a="http://schemas.openxmlformats.org/drawingml/2006/main">
            <a:ext uri="{FF2B5EF4-FFF2-40B4-BE49-F238E27FC236}">
              <a16:creationId xmlns:a16="http://schemas.microsoft.com/office/drawing/2014/main" id="{E064CF12-4819-4BA0-838C-0A3BEC242E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3" name="Text Box 1">
          <a:extLst xmlns:a="http://schemas.openxmlformats.org/drawingml/2006/main">
            <a:ext uri="{FF2B5EF4-FFF2-40B4-BE49-F238E27FC236}">
              <a16:creationId xmlns:a16="http://schemas.microsoft.com/office/drawing/2014/main" id="{5BBBC96F-0DAF-4947-9DC6-1044CB413E3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4" name="Text Box 1">
          <a:extLst xmlns:a="http://schemas.openxmlformats.org/drawingml/2006/main">
            <a:ext uri="{FF2B5EF4-FFF2-40B4-BE49-F238E27FC236}">
              <a16:creationId xmlns:a16="http://schemas.microsoft.com/office/drawing/2014/main" id="{BB9FE36C-2ACE-4E0D-B770-71D92A95D4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3831550" y="7534275"/>
    <xdr:ext cx="6019800" cy="2981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30721" name="Text Box 1">
          <a:extLst xmlns:a="http://schemas.openxmlformats.org/drawingml/2006/main">
            <a:ext uri="{FF2B5EF4-FFF2-40B4-BE49-F238E27FC236}">
              <a16:creationId xmlns:a16="http://schemas.microsoft.com/office/drawing/2014/main" id="{AFB7A552-D61B-4BF9-BCCB-867B4E2303F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D1CF6A33-3D36-4D51-BE71-3E2BF4F0F15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3BB49571-B8AB-46C9-A393-3CD374E35D4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E6B4D126-553C-4F58-B8FE-977F9CD7CB1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F1F01376-CB90-4800-BFA6-E30B697F79F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B5909F15-D177-4B2E-8EC3-2E507971D0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7" name="Text Box 1">
          <a:extLst xmlns:a="http://schemas.openxmlformats.org/drawingml/2006/main">
            <a:ext uri="{FF2B5EF4-FFF2-40B4-BE49-F238E27FC236}">
              <a16:creationId xmlns:a16="http://schemas.microsoft.com/office/drawing/2014/main" id="{4FD118BC-D4A2-4CE7-BC7A-6299ED937DA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8" name="Text Box 1">
          <a:extLst xmlns:a="http://schemas.openxmlformats.org/drawingml/2006/main">
            <a:ext uri="{FF2B5EF4-FFF2-40B4-BE49-F238E27FC236}">
              <a16:creationId xmlns:a16="http://schemas.microsoft.com/office/drawing/2014/main" id="{9C5617F2-D571-45C6-AFFE-66ED23D1479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9" name="Text Box 1">
          <a:extLst xmlns:a="http://schemas.openxmlformats.org/drawingml/2006/main">
            <a:ext uri="{FF2B5EF4-FFF2-40B4-BE49-F238E27FC236}">
              <a16:creationId xmlns:a16="http://schemas.microsoft.com/office/drawing/2014/main" id="{542FAA59-868D-41B1-9781-EE06D542C19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0" name="Text Box 1">
          <a:extLst xmlns:a="http://schemas.openxmlformats.org/drawingml/2006/main">
            <a:ext uri="{FF2B5EF4-FFF2-40B4-BE49-F238E27FC236}">
              <a16:creationId xmlns:a16="http://schemas.microsoft.com/office/drawing/2014/main" id="{F12DEBB9-3440-4692-8D4F-837C412D5EF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1" name="Text Box 1">
          <a:extLst xmlns:a="http://schemas.openxmlformats.org/drawingml/2006/main">
            <a:ext uri="{FF2B5EF4-FFF2-40B4-BE49-F238E27FC236}">
              <a16:creationId xmlns:a16="http://schemas.microsoft.com/office/drawing/2014/main" id="{DD6EB3F7-A8E8-4947-864F-5F06F9A68B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2" name="Text Box 1">
          <a:extLst xmlns:a="http://schemas.openxmlformats.org/drawingml/2006/main">
            <a:ext uri="{FF2B5EF4-FFF2-40B4-BE49-F238E27FC236}">
              <a16:creationId xmlns:a16="http://schemas.microsoft.com/office/drawing/2014/main" id="{95CF0107-B43B-4E13-A3BF-BB2461E9561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3" name="Text Box 1">
          <a:extLst xmlns:a="http://schemas.openxmlformats.org/drawingml/2006/main">
            <a:ext uri="{FF2B5EF4-FFF2-40B4-BE49-F238E27FC236}">
              <a16:creationId xmlns:a16="http://schemas.microsoft.com/office/drawing/2014/main" id="{2C63C1A4-4159-41FF-A416-9CC8B0ABEE2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4" name="Text Box 1">
          <a:extLst xmlns:a="http://schemas.openxmlformats.org/drawingml/2006/main">
            <a:ext uri="{FF2B5EF4-FFF2-40B4-BE49-F238E27FC236}">
              <a16:creationId xmlns:a16="http://schemas.microsoft.com/office/drawing/2014/main" id="{B9DCB673-D73A-4AFF-A9ED-B354C8ECB94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5" name="Text Box 1">
          <a:extLst xmlns:a="http://schemas.openxmlformats.org/drawingml/2006/main">
            <a:ext uri="{FF2B5EF4-FFF2-40B4-BE49-F238E27FC236}">
              <a16:creationId xmlns:a16="http://schemas.microsoft.com/office/drawing/2014/main" id="{7C876609-BDA9-4FB4-AE50-3B83C34AFC3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6" name="Text Box 1">
          <a:extLst xmlns:a="http://schemas.openxmlformats.org/drawingml/2006/main">
            <a:ext uri="{FF2B5EF4-FFF2-40B4-BE49-F238E27FC236}">
              <a16:creationId xmlns:a16="http://schemas.microsoft.com/office/drawing/2014/main" id="{9D01B7F4-3E7F-4B8E-A849-FD25D6AA4F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7" name="Text Box 1">
          <a:extLst xmlns:a="http://schemas.openxmlformats.org/drawingml/2006/main">
            <a:ext uri="{FF2B5EF4-FFF2-40B4-BE49-F238E27FC236}">
              <a16:creationId xmlns:a16="http://schemas.microsoft.com/office/drawing/2014/main" id="{D20B86A4-7127-4446-AE44-B33E4075307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8" name="Text Box 1">
          <a:extLst xmlns:a="http://schemas.openxmlformats.org/drawingml/2006/main">
            <a:ext uri="{FF2B5EF4-FFF2-40B4-BE49-F238E27FC236}">
              <a16:creationId xmlns:a16="http://schemas.microsoft.com/office/drawing/2014/main" id="{49546594-BA3E-4286-BE5F-8092D53102B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19" name="Text Box 1">
          <a:extLst xmlns:a="http://schemas.openxmlformats.org/drawingml/2006/main">
            <a:ext uri="{FF2B5EF4-FFF2-40B4-BE49-F238E27FC236}">
              <a16:creationId xmlns:a16="http://schemas.microsoft.com/office/drawing/2014/main" id="{0F2CF1F8-C82B-4787-A058-1C5BD682F99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0" name="Text Box 1">
          <a:extLst xmlns:a="http://schemas.openxmlformats.org/drawingml/2006/main">
            <a:ext uri="{FF2B5EF4-FFF2-40B4-BE49-F238E27FC236}">
              <a16:creationId xmlns:a16="http://schemas.microsoft.com/office/drawing/2014/main" id="{C4C77489-C4B3-4190-99A2-D594C276165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1" name="Text Box 1">
          <a:extLst xmlns:a="http://schemas.openxmlformats.org/drawingml/2006/main">
            <a:ext uri="{FF2B5EF4-FFF2-40B4-BE49-F238E27FC236}">
              <a16:creationId xmlns:a16="http://schemas.microsoft.com/office/drawing/2014/main" id="{06EA7C43-E6A3-4178-9DF7-26DD1FB3086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2" name="Text Box 1">
          <a:extLst xmlns:a="http://schemas.openxmlformats.org/drawingml/2006/main">
            <a:ext uri="{FF2B5EF4-FFF2-40B4-BE49-F238E27FC236}">
              <a16:creationId xmlns:a16="http://schemas.microsoft.com/office/drawing/2014/main" id="{326717E7-09F8-4937-811E-B250668228E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3" name="Text Box 1">
          <a:extLst xmlns:a="http://schemas.openxmlformats.org/drawingml/2006/main">
            <a:ext uri="{FF2B5EF4-FFF2-40B4-BE49-F238E27FC236}">
              <a16:creationId xmlns:a16="http://schemas.microsoft.com/office/drawing/2014/main" id="{6383356B-645D-418D-90B4-9449E1B4870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0.2205</cdr:x>
      <cdr:y>0.532</cdr:y>
    </cdr:from>
    <cdr:to>
      <cdr:x>0.2345</cdr:x>
      <cdr:y>0.6135</cdr:y>
    </cdr:to>
    <cdr:sp macro="" textlink="">
      <cdr:nvSpPr>
        <cdr:cNvPr id="24" name="Text Box 1">
          <a:extLst xmlns:a="http://schemas.openxmlformats.org/drawingml/2006/main">
            <a:ext uri="{FF2B5EF4-FFF2-40B4-BE49-F238E27FC236}">
              <a16:creationId xmlns:a16="http://schemas.microsoft.com/office/drawing/2014/main" id="{A66F314C-0E55-4EFE-B189-CA0E1E1C9D6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95049" y="1180681"/>
          <a:ext cx="75877" cy="180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Normal="100" workbookViewId="0">
      <selection activeCell="K21" sqref="K21"/>
    </sheetView>
  </sheetViews>
  <sheetFormatPr defaultColWidth="8.85546875" defaultRowHeight="15" x14ac:dyDescent="0.25"/>
  <cols>
    <col min="1" max="1" width="7.7109375" style="11" customWidth="1"/>
    <col min="2" max="3" width="7.42578125" style="11" customWidth="1"/>
    <col min="4" max="4" width="3.140625" style="11" customWidth="1"/>
    <col min="5" max="5" width="8.85546875" style="11" customWidth="1"/>
    <col min="6" max="7" width="8.85546875" style="11"/>
    <col min="8" max="9" width="12.28515625" style="11" bestFit="1" customWidth="1"/>
    <col min="10" max="12" width="11.5703125" style="11" bestFit="1" customWidth="1"/>
    <col min="13" max="16" width="8.85546875" style="11"/>
    <col min="17" max="17" width="11.5703125" style="11" bestFit="1" customWidth="1"/>
    <col min="18" max="16384" width="8.85546875" style="11"/>
  </cols>
  <sheetData>
    <row r="1" spans="1:17" s="1" customFormat="1" ht="17.25" customHeight="1" thickBot="1" x14ac:dyDescent="0.3">
      <c r="A1" s="28" t="s">
        <v>30</v>
      </c>
      <c r="B1" s="28"/>
      <c r="C1" s="28"/>
      <c r="D1" s="28"/>
      <c r="E1" s="28"/>
      <c r="F1" s="28"/>
    </row>
    <row r="2" spans="1:17" s="1" customFormat="1" ht="12.95" customHeight="1" x14ac:dyDescent="0.25">
      <c r="A2" s="17"/>
      <c r="B2" s="27" t="s">
        <v>28</v>
      </c>
      <c r="C2" s="27"/>
      <c r="D2" s="18"/>
      <c r="E2" s="27" t="s">
        <v>31</v>
      </c>
      <c r="F2" s="27"/>
    </row>
    <row r="3" spans="1:17" s="1" customFormat="1" ht="37.5" customHeight="1" x14ac:dyDescent="0.25">
      <c r="A3" s="2"/>
      <c r="B3" s="3" t="s">
        <v>32</v>
      </c>
      <c r="C3" s="3" t="s">
        <v>33</v>
      </c>
      <c r="D3" s="3"/>
      <c r="E3" s="3" t="s">
        <v>20</v>
      </c>
      <c r="F3" s="3" t="s">
        <v>21</v>
      </c>
    </row>
    <row r="4" spans="1:17" s="1" customFormat="1" ht="12.95" customHeight="1" thickBot="1" x14ac:dyDescent="0.3">
      <c r="A4" s="4"/>
      <c r="B4" s="5" t="s">
        <v>0</v>
      </c>
      <c r="C4" s="5" t="s">
        <v>1</v>
      </c>
      <c r="D4" s="5"/>
      <c r="E4" s="5" t="s">
        <v>2</v>
      </c>
      <c r="F4" s="5" t="s">
        <v>3</v>
      </c>
    </row>
    <row r="5" spans="1:17" s="1" customFormat="1" ht="12.95" customHeight="1" x14ac:dyDescent="0.25">
      <c r="A5" s="6" t="s">
        <v>4</v>
      </c>
      <c r="B5" s="7"/>
      <c r="C5" s="7">
        <v>885.7</v>
      </c>
      <c r="D5" s="7"/>
      <c r="E5" s="7">
        <f t="shared" ref="E5:E11" si="0">+C5*$B$13/$C$13</f>
        <v>1080.9066078391136</v>
      </c>
      <c r="F5" s="7">
        <f t="shared" ref="F5:F11" si="1">+C5*SUM($B$13:$B$16)/SUM($C$13:$C$16)</f>
        <v>1129.7230716226709</v>
      </c>
      <c r="H5" s="1">
        <v>2010</v>
      </c>
      <c r="J5" s="8">
        <f>+SUM(C5:C8)</f>
        <v>3290.3</v>
      </c>
      <c r="K5" s="8">
        <f>+J5</f>
        <v>3290.3</v>
      </c>
    </row>
    <row r="6" spans="1:17" s="1" customFormat="1" ht="12.95" customHeight="1" x14ac:dyDescent="0.25">
      <c r="A6" s="6" t="s">
        <v>5</v>
      </c>
      <c r="B6" s="7"/>
      <c r="C6" s="7">
        <v>862.7</v>
      </c>
      <c r="D6" s="7"/>
      <c r="E6" s="7">
        <f t="shared" si="0"/>
        <v>1052.8374512620562</v>
      </c>
      <c r="F6" s="7">
        <f t="shared" si="1"/>
        <v>1100.386241265528</v>
      </c>
      <c r="G6" s="8"/>
      <c r="H6" s="1">
        <f>+H5+1</f>
        <v>2011</v>
      </c>
      <c r="J6" s="8">
        <f>+SUM(C9:C12)</f>
        <v>3570.2</v>
      </c>
      <c r="K6" s="8">
        <f>+(I7+J5)/2</f>
        <v>4109.4437500000004</v>
      </c>
      <c r="M6" s="8"/>
      <c r="P6" s="19"/>
      <c r="Q6" s="19"/>
    </row>
    <row r="7" spans="1:17" s="1" customFormat="1" ht="12.95" customHeight="1" x14ac:dyDescent="0.25">
      <c r="A7" s="6" t="s">
        <v>6</v>
      </c>
      <c r="B7" s="7"/>
      <c r="C7" s="7">
        <v>696.6</v>
      </c>
      <c r="D7" s="7"/>
      <c r="E7" s="7">
        <f t="shared" si="0"/>
        <v>850.12932485122099</v>
      </c>
      <c r="F7" s="7">
        <f t="shared" si="1"/>
        <v>888.52330551242255</v>
      </c>
      <c r="G7" s="8"/>
      <c r="H7" s="1">
        <f t="shared" ref="H7:H8" si="2">+H6+1</f>
        <v>2012</v>
      </c>
      <c r="I7" s="8">
        <f>+SUM(B13:B16)</f>
        <v>4928.5875000000005</v>
      </c>
      <c r="J7" s="8">
        <f>+SUM(C13:C16)</f>
        <v>3864</v>
      </c>
      <c r="K7" s="8">
        <f>+I7</f>
        <v>4928.5875000000005</v>
      </c>
      <c r="M7" s="8"/>
      <c r="P7" s="19"/>
    </row>
    <row r="8" spans="1:17" s="1" customFormat="1" ht="12.95" customHeight="1" x14ac:dyDescent="0.25">
      <c r="A8" s="6" t="s">
        <v>7</v>
      </c>
      <c r="B8" s="7"/>
      <c r="C8" s="7">
        <v>845.3</v>
      </c>
      <c r="D8" s="7"/>
      <c r="E8" s="7">
        <f t="shared" si="0"/>
        <v>1031.6025241124564</v>
      </c>
      <c r="F8" s="7">
        <f t="shared" si="1"/>
        <v>1078.1922913431679</v>
      </c>
      <c r="G8" s="8"/>
      <c r="H8" s="1">
        <f t="shared" si="2"/>
        <v>2013</v>
      </c>
      <c r="I8" s="8">
        <f>+SUM(B17:B20)</f>
        <v>5441.3374999999996</v>
      </c>
      <c r="J8" s="8">
        <f>+SUM(C17:C20)</f>
        <v>4406.6000000000004</v>
      </c>
      <c r="K8" s="8">
        <f t="shared" ref="K8" si="3">+I8</f>
        <v>5441.3374999999996</v>
      </c>
    </row>
    <row r="9" spans="1:17" s="1" customFormat="1" ht="12.95" customHeight="1" x14ac:dyDescent="0.25">
      <c r="A9" s="6" t="s">
        <v>8</v>
      </c>
      <c r="B9" s="7"/>
      <c r="C9" s="7">
        <v>907</v>
      </c>
      <c r="D9" s="7"/>
      <c r="E9" s="7">
        <f t="shared" si="0"/>
        <v>1106.9010876256925</v>
      </c>
      <c r="F9" s="7">
        <f t="shared" si="1"/>
        <v>1156.8915275621121</v>
      </c>
      <c r="G9" s="8"/>
      <c r="I9" s="8"/>
      <c r="J9" s="8"/>
      <c r="K9" s="8"/>
    </row>
    <row r="10" spans="1:17" s="1" customFormat="1" ht="12.95" customHeight="1" x14ac:dyDescent="0.25">
      <c r="A10" s="6" t="s">
        <v>9</v>
      </c>
      <c r="B10" s="7"/>
      <c r="C10" s="7">
        <v>963.6</v>
      </c>
      <c r="D10" s="7"/>
      <c r="E10" s="7">
        <f t="shared" si="0"/>
        <v>1175.9756207674943</v>
      </c>
      <c r="F10" s="7">
        <f t="shared" si="1"/>
        <v>1229.0856405279505</v>
      </c>
      <c r="G10" s="8"/>
      <c r="P10" s="19"/>
    </row>
    <row r="11" spans="1:17" s="1" customFormat="1" ht="12.95" customHeight="1" x14ac:dyDescent="0.25">
      <c r="A11" s="6" t="s">
        <v>10</v>
      </c>
      <c r="B11" s="7"/>
      <c r="C11" s="7">
        <v>798.8</v>
      </c>
      <c r="D11" s="7"/>
      <c r="E11" s="7">
        <f t="shared" si="0"/>
        <v>974.8540119023188</v>
      </c>
      <c r="F11" s="7">
        <f t="shared" si="1"/>
        <v>1018.8808734472051</v>
      </c>
      <c r="G11" s="8"/>
    </row>
    <row r="12" spans="1:17" s="1" customFormat="1" ht="12.95" customHeight="1" x14ac:dyDescent="0.25">
      <c r="A12" s="6" t="s">
        <v>11</v>
      </c>
      <c r="B12" s="7"/>
      <c r="C12" s="7">
        <v>900.8</v>
      </c>
      <c r="D12" s="7"/>
      <c r="E12" s="7">
        <f>+C12*$B$13/$C$13</f>
        <v>1099.3346193310076</v>
      </c>
      <c r="F12" s="7">
        <f>+C12*SUM($B$13:$B$16)/SUM($C$13:$C$16)</f>
        <v>1148.9833385093168</v>
      </c>
      <c r="G12" s="8"/>
    </row>
    <row r="13" spans="1:17" s="1" customFormat="1" ht="12.95" customHeight="1" x14ac:dyDescent="0.25">
      <c r="A13" s="6" t="s">
        <v>12</v>
      </c>
      <c r="B13" s="7">
        <v>1189.4000000000001</v>
      </c>
      <c r="C13" s="7">
        <v>974.6</v>
      </c>
      <c r="D13" s="7"/>
      <c r="E13" s="7">
        <v>1189.4000000000001</v>
      </c>
      <c r="F13" s="7">
        <v>1189.4000000000001</v>
      </c>
      <c r="G13" s="8"/>
    </row>
    <row r="14" spans="1:17" s="1" customFormat="1" ht="12.95" customHeight="1" x14ac:dyDescent="0.25">
      <c r="A14" s="6" t="s">
        <v>13</v>
      </c>
      <c r="B14" s="7">
        <v>1242.5125</v>
      </c>
      <c r="C14" s="7">
        <v>1037.3</v>
      </c>
      <c r="D14" s="7"/>
      <c r="E14" s="7">
        <v>1242.5125</v>
      </c>
      <c r="F14" s="7">
        <v>1242.5125</v>
      </c>
    </row>
    <row r="15" spans="1:17" s="1" customFormat="1" ht="12.95" customHeight="1" x14ac:dyDescent="0.25">
      <c r="A15" s="6" t="s">
        <v>14</v>
      </c>
      <c r="B15" s="7">
        <v>1178.2874999999999</v>
      </c>
      <c r="C15" s="7">
        <v>876.1</v>
      </c>
      <c r="D15" s="7"/>
      <c r="E15" s="7">
        <v>1178.2874999999999</v>
      </c>
      <c r="F15" s="7">
        <v>1178.2874999999999</v>
      </c>
    </row>
    <row r="16" spans="1:17" s="1" customFormat="1" ht="12.95" customHeight="1" x14ac:dyDescent="0.25">
      <c r="A16" s="6" t="s">
        <v>15</v>
      </c>
      <c r="B16" s="7">
        <v>1318.3875</v>
      </c>
      <c r="C16" s="7">
        <v>976</v>
      </c>
      <c r="D16" s="7"/>
      <c r="E16" s="7">
        <v>1318.3875</v>
      </c>
      <c r="F16" s="7">
        <v>1318.3875</v>
      </c>
    </row>
    <row r="17" spans="1:15" s="1" customFormat="1" ht="12.95" customHeight="1" x14ac:dyDescent="0.25">
      <c r="A17" s="6" t="s">
        <v>16</v>
      </c>
      <c r="B17" s="7">
        <v>1370.0625</v>
      </c>
      <c r="C17" s="7">
        <v>1155.4000000000001</v>
      </c>
      <c r="D17" s="7"/>
      <c r="E17" s="7">
        <v>1370.0625</v>
      </c>
      <c r="F17" s="7">
        <v>1370.0625</v>
      </c>
    </row>
    <row r="18" spans="1:15" s="1" customFormat="1" ht="12.95" customHeight="1" x14ac:dyDescent="0.25">
      <c r="A18" s="6" t="s">
        <v>17</v>
      </c>
      <c r="B18" s="7">
        <v>1388.9</v>
      </c>
      <c r="C18" s="7">
        <v>1171.7</v>
      </c>
      <c r="D18" s="7"/>
      <c r="E18" s="7">
        <v>1388.9</v>
      </c>
      <c r="F18" s="7">
        <v>1388.9</v>
      </c>
    </row>
    <row r="19" spans="1:15" s="1" customFormat="1" ht="12.95" customHeight="1" x14ac:dyDescent="0.25">
      <c r="A19" s="6" t="s">
        <v>18</v>
      </c>
      <c r="B19" s="7">
        <v>1279.4875</v>
      </c>
      <c r="C19" s="7">
        <v>989</v>
      </c>
      <c r="D19" s="7"/>
      <c r="E19" s="7">
        <v>1279.4875</v>
      </c>
      <c r="F19" s="7">
        <v>1279.4875</v>
      </c>
    </row>
    <row r="20" spans="1:15" s="1" customFormat="1" ht="12.95" customHeight="1" x14ac:dyDescent="0.25">
      <c r="A20" s="23" t="s">
        <v>19</v>
      </c>
      <c r="B20" s="24">
        <v>1402.8875</v>
      </c>
      <c r="C20" s="24">
        <v>1090.5</v>
      </c>
      <c r="D20" s="24"/>
      <c r="E20" s="24">
        <v>1402.8875</v>
      </c>
      <c r="F20" s="24">
        <v>1402.8875</v>
      </c>
      <c r="G20" s="9"/>
    </row>
    <row r="24" spans="1:15" x14ac:dyDescent="0.25">
      <c r="N24" s="14"/>
      <c r="O24" s="14"/>
    </row>
    <row r="25" spans="1:15" x14ac:dyDescent="0.25">
      <c r="N25" s="14"/>
      <c r="O25" s="14"/>
    </row>
    <row r="26" spans="1:15" x14ac:dyDescent="0.25">
      <c r="N26" s="14"/>
      <c r="O26" s="14"/>
    </row>
    <row r="27" spans="1:15" x14ac:dyDescent="0.25">
      <c r="N27" s="14"/>
      <c r="O27" s="14"/>
    </row>
    <row r="28" spans="1:15" x14ac:dyDescent="0.25">
      <c r="N28" s="14"/>
      <c r="O28" s="14"/>
    </row>
    <row r="29" spans="1:15" x14ac:dyDescent="0.25">
      <c r="N29" s="14"/>
      <c r="O29" s="14"/>
    </row>
    <row r="30" spans="1:15" x14ac:dyDescent="0.25">
      <c r="N30" s="14"/>
      <c r="O30" s="14"/>
    </row>
    <row r="31" spans="1:15" x14ac:dyDescent="0.25">
      <c r="N31" s="14"/>
      <c r="O31" s="14"/>
    </row>
    <row r="32" spans="1:15" x14ac:dyDescent="0.25">
      <c r="N32" s="14"/>
      <c r="O32" s="14"/>
    </row>
    <row r="33" spans="14:15" x14ac:dyDescent="0.25">
      <c r="N33" s="14"/>
      <c r="O33" s="14"/>
    </row>
    <row r="34" spans="14:15" x14ac:dyDescent="0.25">
      <c r="N34" s="14"/>
      <c r="O34" s="14"/>
    </row>
    <row r="35" spans="14:15" x14ac:dyDescent="0.25">
      <c r="N35" s="14"/>
      <c r="O35" s="14"/>
    </row>
    <row r="36" spans="14:15" x14ac:dyDescent="0.25">
      <c r="N36" s="14"/>
      <c r="O36" s="14"/>
    </row>
    <row r="37" spans="14:15" x14ac:dyDescent="0.25">
      <c r="N37" s="14"/>
      <c r="O37" s="14"/>
    </row>
    <row r="38" spans="14:15" x14ac:dyDescent="0.25">
      <c r="N38" s="14"/>
      <c r="O38" s="14"/>
    </row>
    <row r="39" spans="14:15" x14ac:dyDescent="0.25">
      <c r="N39" s="14"/>
      <c r="O39" s="14"/>
    </row>
  </sheetData>
  <mergeCells count="3">
    <mergeCell ref="E2:F2"/>
    <mergeCell ref="B2:C2"/>
    <mergeCell ref="A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zoomScaleNormal="100" workbookViewId="0">
      <selection activeCell="E15" sqref="E15"/>
    </sheetView>
  </sheetViews>
  <sheetFormatPr defaultColWidth="8.85546875" defaultRowHeight="15" x14ac:dyDescent="0.25"/>
  <cols>
    <col min="1" max="1" width="7.7109375" style="11" customWidth="1"/>
    <col min="2" max="3" width="7.42578125" style="11" customWidth="1"/>
    <col min="4" max="4" width="3.140625" style="11" customWidth="1"/>
    <col min="5" max="5" width="8.85546875" style="11" customWidth="1"/>
    <col min="6" max="7" width="8.85546875" style="11"/>
    <col min="8" max="9" width="12.28515625" style="11" bestFit="1" customWidth="1"/>
    <col min="10" max="12" width="11.5703125" style="11" bestFit="1" customWidth="1"/>
    <col min="13" max="13" width="8.85546875" style="11"/>
    <col min="14" max="14" width="11.5703125" style="11" bestFit="1" customWidth="1"/>
    <col min="15" max="16" width="8.85546875" style="11"/>
    <col min="17" max="18" width="11.5703125" style="11" bestFit="1" customWidth="1"/>
    <col min="19" max="19" width="10.5703125" style="11" bestFit="1" customWidth="1"/>
    <col min="20" max="20" width="11.5703125" style="11" bestFit="1" customWidth="1"/>
    <col min="21" max="16384" width="8.85546875" style="11"/>
  </cols>
  <sheetData>
    <row r="1" spans="1:16" s="1" customFormat="1" ht="17.25" customHeight="1" thickBot="1" x14ac:dyDescent="0.3">
      <c r="A1" s="29" t="s">
        <v>34</v>
      </c>
      <c r="B1" s="29"/>
      <c r="C1" s="29"/>
      <c r="D1" s="29"/>
      <c r="E1" s="29"/>
      <c r="F1" s="10"/>
    </row>
    <row r="2" spans="1:16" s="1" customFormat="1" ht="29.25" customHeight="1" x14ac:dyDescent="0.25">
      <c r="A2" s="17"/>
      <c r="B2" s="27" t="s">
        <v>28</v>
      </c>
      <c r="C2" s="27"/>
      <c r="D2" s="18"/>
      <c r="E2" s="27" t="s">
        <v>29</v>
      </c>
      <c r="F2" s="27"/>
    </row>
    <row r="3" spans="1:16" s="1" customFormat="1" ht="37.5" customHeight="1" x14ac:dyDescent="0.25">
      <c r="A3" s="2"/>
      <c r="B3" s="3" t="s">
        <v>32</v>
      </c>
      <c r="C3" s="3" t="s">
        <v>33</v>
      </c>
      <c r="D3" s="3"/>
      <c r="E3" s="3" t="s">
        <v>26</v>
      </c>
      <c r="F3" s="3" t="s">
        <v>27</v>
      </c>
    </row>
    <row r="4" spans="1:16" s="1" customFormat="1" ht="12.95" customHeight="1" thickBot="1" x14ac:dyDescent="0.3">
      <c r="A4" s="4"/>
      <c r="B4" s="5" t="s">
        <v>0</v>
      </c>
      <c r="C4" s="5" t="s">
        <v>1</v>
      </c>
      <c r="D4" s="5"/>
      <c r="E4" s="5" t="s">
        <v>2</v>
      </c>
      <c r="F4" s="5" t="s">
        <v>3</v>
      </c>
    </row>
    <row r="5" spans="1:16" s="1" customFormat="1" ht="12.95" customHeight="1" x14ac:dyDescent="0.25">
      <c r="A5" s="21">
        <v>2010</v>
      </c>
      <c r="B5" s="20"/>
      <c r="C5" s="22">
        <f>+SUM(C11:C14)</f>
        <v>3290.3</v>
      </c>
      <c r="D5" s="20"/>
      <c r="E5" s="7">
        <f>+K11</f>
        <v>3290.3</v>
      </c>
      <c r="F5" s="20"/>
    </row>
    <row r="6" spans="1:16" s="1" customFormat="1" ht="12.95" customHeight="1" x14ac:dyDescent="0.25">
      <c r="A6" s="21">
        <f>+A5+1</f>
        <v>2011</v>
      </c>
      <c r="B6" s="20"/>
      <c r="C6" s="22">
        <f>SUM(C15:C18)</f>
        <v>3570.2</v>
      </c>
      <c r="D6" s="20"/>
      <c r="E6" s="7">
        <f>+K12</f>
        <v>3890.9789947169998</v>
      </c>
      <c r="F6" s="20"/>
    </row>
    <row r="7" spans="1:16" s="1" customFormat="1" ht="12.95" customHeight="1" x14ac:dyDescent="0.25">
      <c r="A7" s="21">
        <f t="shared" ref="A7" si="0">+A6+1</f>
        <v>2012</v>
      </c>
      <c r="B7" s="22"/>
      <c r="C7" s="22">
        <f>SUM(C19:C22)</f>
        <v>3864</v>
      </c>
      <c r="D7" s="20"/>
      <c r="E7" s="7">
        <f>+K13</f>
        <v>4601.3182801960038</v>
      </c>
      <c r="F7" s="20"/>
    </row>
    <row r="8" spans="1:16" s="1" customFormat="1" ht="12.95" customHeight="1" x14ac:dyDescent="0.25">
      <c r="A8" s="21">
        <f t="shared" ref="A8:A9" si="1">+A7+1</f>
        <v>2013</v>
      </c>
      <c r="B8" s="22">
        <f>SUM(B23:B26)</f>
        <v>5441.3374999999996</v>
      </c>
      <c r="C8" s="22">
        <f>SUM(C23:C26)</f>
        <v>4406.6000000000004</v>
      </c>
      <c r="D8" s="20"/>
      <c r="E8" s="7">
        <f>+K14</f>
        <v>5441.3374999999996</v>
      </c>
      <c r="F8" s="20"/>
    </row>
    <row r="9" spans="1:16" s="1" customFormat="1" ht="12.95" customHeight="1" x14ac:dyDescent="0.25">
      <c r="A9" s="21">
        <f t="shared" si="1"/>
        <v>2014</v>
      </c>
      <c r="B9" s="22">
        <f>SUM(B27:B30)</f>
        <v>5753.2875000000004</v>
      </c>
      <c r="C9" s="22">
        <f>SUM(C27:C30)</f>
        <v>4668.5</v>
      </c>
      <c r="D9" s="20"/>
      <c r="E9" s="7">
        <f>+K15</f>
        <v>5753.2875000000004</v>
      </c>
      <c r="F9" s="20"/>
    </row>
    <row r="10" spans="1:16" s="1" customFormat="1" ht="6.75" customHeight="1" x14ac:dyDescent="0.25">
      <c r="A10" s="21"/>
      <c r="B10" s="22"/>
      <c r="C10" s="22"/>
      <c r="D10" s="20"/>
      <c r="E10" s="7"/>
      <c r="F10" s="20"/>
    </row>
    <row r="11" spans="1:16" s="1" customFormat="1" ht="12.95" customHeight="1" x14ac:dyDescent="0.25">
      <c r="A11" s="6" t="s">
        <v>4</v>
      </c>
      <c r="B11" s="7"/>
      <c r="C11" s="7">
        <v>885.7</v>
      </c>
      <c r="D11" s="7"/>
      <c r="E11" s="9"/>
      <c r="F11" s="25">
        <v>867.8</v>
      </c>
      <c r="H11" s="1">
        <v>2010</v>
      </c>
      <c r="J11" s="8">
        <f>+SUM(C11:C14)</f>
        <v>3290.3</v>
      </c>
      <c r="K11" s="8">
        <f>+J11</f>
        <v>3290.3</v>
      </c>
      <c r="L11" s="8"/>
      <c r="O11" s="19"/>
    </row>
    <row r="12" spans="1:16" s="1" customFormat="1" ht="12.95" customHeight="1" x14ac:dyDescent="0.25">
      <c r="A12" s="6" t="s">
        <v>5</v>
      </c>
      <c r="C12" s="7">
        <v>862.7</v>
      </c>
      <c r="D12" s="7"/>
      <c r="E12" s="16"/>
      <c r="F12" s="25">
        <v>852.6</v>
      </c>
      <c r="G12" s="8"/>
      <c r="H12" s="1">
        <f>+H11+1</f>
        <v>2011</v>
      </c>
      <c r="J12" s="8">
        <f>+SUM(C15:C18)</f>
        <v>3570.2</v>
      </c>
      <c r="K12" s="8">
        <f>+(I14/K11)^(1/3)*J11</f>
        <v>3890.9789947169998</v>
      </c>
      <c r="L12" s="8"/>
      <c r="M12" s="8"/>
      <c r="O12" s="19"/>
      <c r="P12" s="19"/>
    </row>
    <row r="13" spans="1:16" s="1" customFormat="1" ht="12.95" customHeight="1" x14ac:dyDescent="0.25">
      <c r="A13" s="6" t="s">
        <v>6</v>
      </c>
      <c r="B13" s="7"/>
      <c r="C13" s="7">
        <v>696.6</v>
      </c>
      <c r="D13" s="7"/>
      <c r="E13" s="9"/>
      <c r="F13" s="25">
        <v>700.2</v>
      </c>
      <c r="G13" s="8"/>
      <c r="H13" s="1">
        <f t="shared" ref="H13:H15" si="2">+H12+1</f>
        <v>2012</v>
      </c>
      <c r="I13" s="8"/>
      <c r="J13" s="8">
        <f>+SUM(C19:C22)</f>
        <v>3864</v>
      </c>
      <c r="K13" s="8">
        <f>+(I14/K11)^(2/3)*J11</f>
        <v>4601.3182801960038</v>
      </c>
      <c r="L13" s="8"/>
      <c r="M13" s="8"/>
      <c r="O13" s="19"/>
      <c r="P13" s="19"/>
    </row>
    <row r="14" spans="1:16" s="1" customFormat="1" ht="12.95" customHeight="1" x14ac:dyDescent="0.25">
      <c r="A14" s="6" t="s">
        <v>7</v>
      </c>
      <c r="B14" s="7"/>
      <c r="C14" s="7">
        <v>845.3</v>
      </c>
      <c r="D14" s="7"/>
      <c r="E14" s="16"/>
      <c r="F14" s="25">
        <v>869.7</v>
      </c>
      <c r="G14" s="8"/>
      <c r="H14" s="1">
        <f t="shared" si="2"/>
        <v>2013</v>
      </c>
      <c r="I14" s="8">
        <f>+SUM(B23:B26)</f>
        <v>5441.3374999999996</v>
      </c>
      <c r="J14" s="8">
        <f>+SUM(C23:C26)</f>
        <v>4406.6000000000004</v>
      </c>
      <c r="K14" s="8">
        <f t="shared" ref="K14:K15" si="3">+I14</f>
        <v>5441.3374999999996</v>
      </c>
      <c r="L14" s="8"/>
    </row>
    <row r="15" spans="1:16" s="1" customFormat="1" ht="12.95" customHeight="1" x14ac:dyDescent="0.25">
      <c r="A15" s="6" t="s">
        <v>8</v>
      </c>
      <c r="B15" s="7"/>
      <c r="C15" s="7">
        <v>907</v>
      </c>
      <c r="D15" s="7"/>
      <c r="E15" s="9"/>
      <c r="F15" s="25">
        <v>962</v>
      </c>
      <c r="G15" s="8"/>
      <c r="H15" s="1">
        <f t="shared" si="2"/>
        <v>2014</v>
      </c>
      <c r="I15" s="8">
        <f>+SUM(B27:B30)</f>
        <v>5753.2875000000004</v>
      </c>
      <c r="J15" s="8">
        <f>+SUM(C27:C30)</f>
        <v>4668.5</v>
      </c>
      <c r="K15" s="8">
        <f t="shared" si="3"/>
        <v>5753.2875000000004</v>
      </c>
      <c r="L15" s="8"/>
    </row>
    <row r="16" spans="1:16" s="1" customFormat="1" ht="12.95" customHeight="1" x14ac:dyDescent="0.25">
      <c r="A16" s="6" t="s">
        <v>9</v>
      </c>
      <c r="C16" s="7">
        <v>963.6</v>
      </c>
      <c r="D16" s="7"/>
      <c r="E16" s="16"/>
      <c r="F16" s="25">
        <v>1045.8</v>
      </c>
      <c r="G16" s="8"/>
      <c r="L16" s="8"/>
      <c r="P16" s="19"/>
    </row>
    <row r="17" spans="1:12" s="1" customFormat="1" ht="12.95" customHeight="1" x14ac:dyDescent="0.25">
      <c r="A17" s="6" t="s">
        <v>10</v>
      </c>
      <c r="B17" s="7"/>
      <c r="C17" s="7">
        <v>798.8</v>
      </c>
      <c r="D17" s="7"/>
      <c r="E17" s="7"/>
      <c r="F17" s="25">
        <v>880.5</v>
      </c>
      <c r="G17" s="8"/>
      <c r="L17" s="8"/>
    </row>
    <row r="18" spans="1:12" s="1" customFormat="1" ht="12.95" customHeight="1" x14ac:dyDescent="0.25">
      <c r="A18" s="6" t="s">
        <v>11</v>
      </c>
      <c r="B18" s="7"/>
      <c r="C18" s="7">
        <v>900.8</v>
      </c>
      <c r="D18" s="7"/>
      <c r="E18" s="7"/>
      <c r="F18" s="25">
        <v>1002.7</v>
      </c>
      <c r="G18" s="8"/>
      <c r="L18" s="8"/>
    </row>
    <row r="19" spans="1:12" s="1" customFormat="1" ht="12.95" customHeight="1" x14ac:dyDescent="0.25">
      <c r="A19" s="6" t="s">
        <v>12</v>
      </c>
      <c r="B19" s="7"/>
      <c r="C19" s="7">
        <v>974.6</v>
      </c>
      <c r="D19" s="7"/>
      <c r="E19" s="7"/>
      <c r="F19" s="25">
        <v>1088.4000000000001</v>
      </c>
      <c r="G19" s="8"/>
      <c r="L19" s="8"/>
    </row>
    <row r="20" spans="1:12" s="1" customFormat="1" ht="12.95" customHeight="1" x14ac:dyDescent="0.25">
      <c r="A20" s="6" t="s">
        <v>13</v>
      </c>
      <c r="B20" s="7"/>
      <c r="C20" s="7">
        <v>1037.3</v>
      </c>
      <c r="D20" s="7"/>
      <c r="E20" s="7"/>
      <c r="F20" s="25">
        <v>1147.3</v>
      </c>
      <c r="L20" s="8"/>
    </row>
    <row r="21" spans="1:12" s="1" customFormat="1" ht="12.95" customHeight="1" x14ac:dyDescent="0.25">
      <c r="A21" s="6" t="s">
        <v>14</v>
      </c>
      <c r="B21" s="7"/>
      <c r="C21" s="7">
        <v>876.1</v>
      </c>
      <c r="D21" s="7"/>
      <c r="E21" s="7"/>
      <c r="F21" s="25">
        <v>1104.5</v>
      </c>
      <c r="L21" s="8"/>
    </row>
    <row r="22" spans="1:12" s="1" customFormat="1" ht="12.95" customHeight="1" x14ac:dyDescent="0.25">
      <c r="A22" s="6" t="s">
        <v>15</v>
      </c>
      <c r="B22" s="7"/>
      <c r="C22" s="7">
        <v>976</v>
      </c>
      <c r="D22" s="7"/>
      <c r="E22" s="7"/>
      <c r="F22" s="25">
        <v>1261.0999999999999</v>
      </c>
      <c r="L22" s="8"/>
    </row>
    <row r="23" spans="1:12" s="1" customFormat="1" ht="12.95" customHeight="1" x14ac:dyDescent="0.25">
      <c r="A23" s="6" t="s">
        <v>16</v>
      </c>
      <c r="B23" s="7">
        <v>1370.0625</v>
      </c>
      <c r="C23" s="7">
        <v>1155.4000000000001</v>
      </c>
      <c r="D23" s="7"/>
      <c r="E23" s="7"/>
      <c r="F23" s="25">
        <v>1345</v>
      </c>
      <c r="L23" s="8"/>
    </row>
    <row r="24" spans="1:12" s="1" customFormat="1" ht="12.95" customHeight="1" x14ac:dyDescent="0.25">
      <c r="A24" s="6" t="s">
        <v>17</v>
      </c>
      <c r="B24" s="7">
        <v>1388.9</v>
      </c>
      <c r="C24" s="7">
        <v>1171.7</v>
      </c>
      <c r="D24" s="7"/>
      <c r="E24" s="7"/>
      <c r="F24" s="25">
        <v>1387.7</v>
      </c>
      <c r="L24" s="8"/>
    </row>
    <row r="25" spans="1:12" s="1" customFormat="1" ht="12.95" customHeight="1" x14ac:dyDescent="0.25">
      <c r="A25" s="6" t="s">
        <v>18</v>
      </c>
      <c r="B25" s="7">
        <v>1279.4875</v>
      </c>
      <c r="C25" s="7">
        <v>989</v>
      </c>
      <c r="D25" s="7"/>
      <c r="E25" s="7"/>
      <c r="F25" s="25">
        <v>1290.5</v>
      </c>
      <c r="L25" s="8"/>
    </row>
    <row r="26" spans="1:12" s="1" customFormat="1" ht="12.95" customHeight="1" x14ac:dyDescent="0.25">
      <c r="A26" s="15" t="s">
        <v>19</v>
      </c>
      <c r="B26" s="16">
        <v>1402.8875</v>
      </c>
      <c r="C26" s="7">
        <v>1090.5</v>
      </c>
      <c r="D26" s="16"/>
      <c r="E26" s="16"/>
      <c r="F26" s="25">
        <v>1418.1</v>
      </c>
      <c r="G26" s="9"/>
      <c r="L26" s="8"/>
    </row>
    <row r="27" spans="1:12" s="1" customFormat="1" ht="12.95" customHeight="1" x14ac:dyDescent="0.25">
      <c r="A27" s="15" t="s">
        <v>22</v>
      </c>
      <c r="B27" s="16">
        <v>1409.2125000000001</v>
      </c>
      <c r="C27" s="7">
        <v>1242.3</v>
      </c>
      <c r="D27" s="16"/>
      <c r="E27" s="16"/>
      <c r="F27" s="25">
        <v>1416.4</v>
      </c>
      <c r="G27" s="9"/>
      <c r="L27" s="8"/>
    </row>
    <row r="28" spans="1:12" s="1" customFormat="1" ht="12.95" customHeight="1" x14ac:dyDescent="0.25">
      <c r="A28" s="6" t="s">
        <v>23</v>
      </c>
      <c r="B28" s="7">
        <v>1447.7625</v>
      </c>
      <c r="C28" s="7">
        <v>1236.8</v>
      </c>
      <c r="D28" s="7"/>
      <c r="E28" s="7"/>
      <c r="F28" s="25">
        <v>1448.9</v>
      </c>
      <c r="L28" s="8"/>
    </row>
    <row r="29" spans="1:12" s="1" customFormat="1" ht="12.95" customHeight="1" x14ac:dyDescent="0.25">
      <c r="A29" s="6" t="s">
        <v>24</v>
      </c>
      <c r="B29" s="7">
        <v>1383.75</v>
      </c>
      <c r="C29" s="7">
        <v>1046.9000000000001</v>
      </c>
      <c r="D29" s="7"/>
      <c r="E29" s="7"/>
      <c r="F29" s="25">
        <v>1380.8</v>
      </c>
      <c r="L29" s="8"/>
    </row>
    <row r="30" spans="1:12" s="1" customFormat="1" ht="12.95" customHeight="1" thickBot="1" x14ac:dyDescent="0.3">
      <c r="A30" s="12" t="s">
        <v>25</v>
      </c>
      <c r="B30" s="13">
        <v>1512.5625</v>
      </c>
      <c r="C30" s="13">
        <v>1142.5</v>
      </c>
      <c r="D30" s="13"/>
      <c r="E30" s="13"/>
      <c r="F30" s="26">
        <v>1507.1</v>
      </c>
      <c r="L30" s="8"/>
    </row>
    <row r="37" spans="14:15" x14ac:dyDescent="0.25">
      <c r="N37" s="14"/>
      <c r="O37" s="14"/>
    </row>
    <row r="38" spans="14:15" x14ac:dyDescent="0.25">
      <c r="N38" s="14"/>
      <c r="O38" s="14"/>
    </row>
    <row r="39" spans="14:15" x14ac:dyDescent="0.25">
      <c r="N39" s="14"/>
      <c r="O39" s="14"/>
    </row>
    <row r="40" spans="14:15" x14ac:dyDescent="0.25">
      <c r="N40" s="14"/>
      <c r="O40" s="14"/>
    </row>
    <row r="41" spans="14:15" x14ac:dyDescent="0.25">
      <c r="N41" s="14"/>
      <c r="O41" s="14"/>
    </row>
    <row r="42" spans="14:15" x14ac:dyDescent="0.25">
      <c r="N42" s="14"/>
      <c r="O42" s="14"/>
    </row>
    <row r="43" spans="14:15" x14ac:dyDescent="0.25">
      <c r="N43" s="14"/>
      <c r="O43" s="14"/>
    </row>
    <row r="44" spans="14:15" x14ac:dyDescent="0.25">
      <c r="N44" s="14"/>
      <c r="O44" s="14"/>
    </row>
    <row r="45" spans="14:15" x14ac:dyDescent="0.25">
      <c r="N45" s="14"/>
      <c r="O45" s="14"/>
    </row>
    <row r="46" spans="14:15" x14ac:dyDescent="0.25">
      <c r="N46" s="14"/>
      <c r="O46" s="14"/>
    </row>
  </sheetData>
  <mergeCells count="3">
    <mergeCell ref="A1:E1"/>
    <mergeCell ref="B2:C2"/>
    <mergeCell ref="E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5.1</vt:lpstr>
      <vt:lpstr>Example 5.2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mmarini</dc:creator>
  <cp:lastModifiedBy>Lee, Kwangwon</cp:lastModifiedBy>
  <dcterms:created xsi:type="dcterms:W3CDTF">2016-03-09T16:51:58Z</dcterms:created>
  <dcterms:modified xsi:type="dcterms:W3CDTF">2018-08-30T14:17:18Z</dcterms:modified>
</cp:coreProperties>
</file>